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</sheets>
  <definedNames>
    <definedName name="_xlnm.Print_Area" localSheetId="0">'Лист3'!$A$1:$N$28</definedName>
  </definedNames>
  <calcPr fullCalcOnLoad="1"/>
</workbook>
</file>

<file path=xl/sharedStrings.xml><?xml version="1.0" encoding="utf-8"?>
<sst xmlns="http://schemas.openxmlformats.org/spreadsheetml/2006/main" count="36" uniqueCount="33">
  <si>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</si>
  <si>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</si>
  <si>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</si>
  <si>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</si>
  <si>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</si>
  <si>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</si>
  <si>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</si>
  <si>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</si>
  <si>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</si>
  <si>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</si>
  <si>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</si>
  <si>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</si>
  <si>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</si>
  <si>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</si>
  <si>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</si>
  <si>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</si>
  <si>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</si>
  <si>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"Проведение периодического медицинского осмотра"</t>
  </si>
  <si>
    <t>Дата подготовки обоснования начальной (максимальной) цены гражданско-правового договора: 26.05.2014 г.</t>
  </si>
  <si>
    <t>чел.</t>
  </si>
  <si>
    <t>Профилактический прием (осмотр, консультация) врача - психиатра</t>
  </si>
  <si>
    <t>Профилактический прием (осмотр, консультация) врача - психатра-нарколога</t>
  </si>
  <si>
    <t>Поставщик №1  Исх 647 от 07.05.2014г. Вх. 911 от 15.05.2014г.</t>
  </si>
  <si>
    <t>Поставщик №2  Исх 646 от 0705.2014г. Вх 934 от 15.05.2014г.</t>
  </si>
  <si>
    <t>Поставщик №3  Исх 649 от 07.05.2014г. Вх 925 от 14.05.2014г.</t>
  </si>
  <si>
    <t xml:space="preserve">Поставщик №4  Исх 619 от 02.05.2014г. </t>
  </si>
  <si>
    <t xml:space="preserve">Поставщик №5  Исх 648 от 07.05.2014г. - предложения не предоставлены 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</si>
  <si>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</si>
  <si>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оказание медицинских услуг по прохождению медицинского осмотра - работники Лицея</t>
  </si>
  <si>
    <t>оказание медицинских услуг по прохождению медицинского осмотра - работники дошкольных групп Лицея</t>
  </si>
  <si>
    <t>УТВЕРЖДАЮ: Директор Лицея им.Г.Ф. Атякшева</t>
  </si>
  <si>
    <t>_______________Е.Ю. Павлюк</t>
  </si>
  <si>
    <t>МП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</si>
</sst>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10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22</xdr:row>
      <xdr:rowOff>57150</xdr:rowOff>
    </xdr:from>
    <xdr:to>
      <xdr:col>2</xdr:col>
      <xdr:colOff>447675</xdr:colOff>
      <xdr:row>24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1045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zoomScalePageLayoutView="0" workbookViewId="0" topLeftCell="A1">
      <selection activeCell="A4" sqref="A4:IV4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13.140625" style="0" customWidth="1"/>
    <col min="7" max="7" width="9.8515625" style="0" customWidth="1"/>
    <col min="8" max="8" width="10.00390625" style="0" customWidth="1"/>
    <col min="9" max="11" width="9.421875" style="0" customWidth="1"/>
    <col min="12" max="12" width="10.421875" style="0" customWidth="1"/>
    <col min="13" max="13" width="12.57421875" style="0" customWidth="1"/>
    <col min="14" max="14" width="19.2812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4:14" ht="13.5" customHeight="1">
      <c r="D1" s="37" t="s">
        <v>30</v>
      </c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1:14" ht="12.75">
      <c r="K2" s="37" t="s">
        <v>31</v>
      </c>
      <c r="L2" s="38"/>
      <c r="M2" s="38"/>
      <c r="N2" s="38"/>
    </row>
    <row r="3" spans="11:14" ht="12.75">
      <c r="K3" s="39"/>
      <c r="L3" s="36" t="s">
        <v>32</v>
      </c>
      <c r="M3" s="35"/>
      <c r="N3" s="35"/>
    </row>
    <row r="4" spans="11:14" ht="12.75">
      <c r="K4" s="39"/>
      <c r="L4" s="40"/>
      <c r="M4" s="28"/>
      <c r="N4" s="28"/>
    </row>
    <row r="5" spans="1:14" ht="19.5" customHeight="1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7.2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15.75">
      <c r="A8" s="26" t="s">
        <v>18</v>
      </c>
      <c r="B8" s="26"/>
      <c r="C8" s="26"/>
      <c r="D8" s="26"/>
      <c r="E8" s="26"/>
      <c r="F8" s="26"/>
      <c r="G8" s="26"/>
      <c r="H8" s="26"/>
      <c r="I8" s="6"/>
      <c r="J8" s="6"/>
      <c r="K8" s="6"/>
      <c r="L8" s="6"/>
      <c r="M8" s="6"/>
      <c r="N8" s="6"/>
      <c r="O8" s="6"/>
    </row>
    <row r="9" spans="1:15" ht="15.75" customHeight="1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7"/>
    </row>
    <row r="10" spans="1:15" ht="33" customHeight="1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7"/>
    </row>
    <row r="11" spans="1:15" ht="15.75">
      <c r="A11" s="23" t="s">
        <v>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"/>
    </row>
    <row r="13" spans="1:14" ht="30" customHeight="1">
      <c r="A13" s="21" t="s">
        <v>6</v>
      </c>
      <c r="B13" s="21" t="s">
        <v>0</v>
      </c>
      <c r="C13" s="21" t="s">
        <v>7</v>
      </c>
      <c r="D13" s="20" t="s">
        <v>5</v>
      </c>
      <c r="E13" s="20" t="s">
        <v>1</v>
      </c>
      <c r="F13" s="20" t="s">
        <v>4</v>
      </c>
      <c r="G13" s="32" t="s">
        <v>2</v>
      </c>
      <c r="H13" s="32"/>
      <c r="I13" s="32"/>
      <c r="J13" s="32"/>
      <c r="K13" s="32"/>
      <c r="L13" s="20" t="s">
        <v>16</v>
      </c>
      <c r="M13" s="20" t="s">
        <v>3</v>
      </c>
      <c r="N13" s="20" t="s">
        <v>10</v>
      </c>
    </row>
    <row r="14" spans="1:14" ht="113.25" customHeight="1">
      <c r="A14" s="21"/>
      <c r="B14" s="21"/>
      <c r="C14" s="21"/>
      <c r="D14" s="20"/>
      <c r="E14" s="20"/>
      <c r="F14" s="20"/>
      <c r="G14" s="13" t="s">
        <v>22</v>
      </c>
      <c r="H14" s="13" t="s">
        <v>23</v>
      </c>
      <c r="I14" s="13" t="s">
        <v>24</v>
      </c>
      <c r="J14" s="17" t="s">
        <v>25</v>
      </c>
      <c r="K14" s="17" t="s">
        <v>26</v>
      </c>
      <c r="L14" s="20"/>
      <c r="M14" s="20"/>
      <c r="N14" s="20"/>
    </row>
    <row r="15" spans="1:14" ht="15.75">
      <c r="A15" s="1">
        <v>1</v>
      </c>
      <c r="B15" s="2">
        <v>2</v>
      </c>
      <c r="C15" s="1">
        <v>3</v>
      </c>
      <c r="D15" s="2">
        <v>4</v>
      </c>
      <c r="E15" s="1">
        <v>5</v>
      </c>
      <c r="F15" s="2">
        <v>6</v>
      </c>
      <c r="G15" s="1">
        <v>7</v>
      </c>
      <c r="H15" s="2">
        <v>8</v>
      </c>
      <c r="I15" s="1">
        <v>9</v>
      </c>
      <c r="J15" s="1">
        <v>10</v>
      </c>
      <c r="K15" s="1">
        <v>11</v>
      </c>
      <c r="L15" s="1">
        <v>12</v>
      </c>
      <c r="M15" s="2">
        <v>13</v>
      </c>
      <c r="N15" s="1">
        <v>14</v>
      </c>
    </row>
    <row r="16" spans="1:14" ht="47.25" customHeight="1">
      <c r="A16" s="21">
        <v>1</v>
      </c>
      <c r="B16" s="33" t="s">
        <v>28</v>
      </c>
      <c r="C16" s="20" t="s">
        <v>19</v>
      </c>
      <c r="D16" s="27">
        <v>87</v>
      </c>
      <c r="E16" s="8" t="s">
        <v>20</v>
      </c>
      <c r="F16" s="2">
        <v>4</v>
      </c>
      <c r="G16" s="10">
        <v>264</v>
      </c>
      <c r="H16" s="11">
        <v>186</v>
      </c>
      <c r="I16" s="10">
        <v>227</v>
      </c>
      <c r="J16" s="18">
        <v>193</v>
      </c>
      <c r="K16" s="18">
        <v>0</v>
      </c>
      <c r="L16" s="10">
        <f>AVERAGE(G16:J16)</f>
        <v>217.5</v>
      </c>
      <c r="M16" s="15">
        <f>STDEVA(G16:I16)/(SUM(G16:I16)/COUNTIF(G16:I16,"&gt;0"))</f>
        <v>0.17289700268469002</v>
      </c>
      <c r="N16" s="1">
        <f>L16*D16</f>
        <v>18922.5</v>
      </c>
    </row>
    <row r="17" spans="1:14" ht="45.75" customHeight="1">
      <c r="A17" s="21"/>
      <c r="B17" s="33"/>
      <c r="C17" s="20"/>
      <c r="D17" s="27">
        <v>87</v>
      </c>
      <c r="E17" s="8" t="s">
        <v>21</v>
      </c>
      <c r="F17" s="2">
        <v>4</v>
      </c>
      <c r="G17" s="10">
        <v>154</v>
      </c>
      <c r="H17" s="11">
        <v>186</v>
      </c>
      <c r="I17" s="10">
        <v>104</v>
      </c>
      <c r="J17" s="10">
        <v>250</v>
      </c>
      <c r="K17" s="10">
        <v>0</v>
      </c>
      <c r="L17" s="10">
        <f>AVERAGE(G17:J17)</f>
        <v>173.5</v>
      </c>
      <c r="M17" s="15">
        <f>STDEVA(G17:I17)/(SUM(G17:I17)/COUNTIF(G17:I17,"&gt;0"))</f>
        <v>0.2792429502671868</v>
      </c>
      <c r="N17" s="1">
        <f>L17*D17</f>
        <v>15094.5</v>
      </c>
    </row>
    <row r="18" spans="1:14" ht="48" customHeight="1">
      <c r="A18" s="21">
        <v>2</v>
      </c>
      <c r="B18" s="33" t="s">
        <v>29</v>
      </c>
      <c r="C18" s="20" t="s">
        <v>19</v>
      </c>
      <c r="D18" s="12">
        <v>39</v>
      </c>
      <c r="E18" s="8" t="s">
        <v>20</v>
      </c>
      <c r="F18" s="16">
        <v>4</v>
      </c>
      <c r="G18" s="10">
        <v>264</v>
      </c>
      <c r="H18" s="11">
        <v>186</v>
      </c>
      <c r="I18" s="10">
        <v>227</v>
      </c>
      <c r="J18" s="18">
        <v>193</v>
      </c>
      <c r="K18" s="18">
        <v>0</v>
      </c>
      <c r="L18" s="10">
        <f>AVERAGE(G18:J18)</f>
        <v>217.5</v>
      </c>
      <c r="M18" s="15">
        <f>STDEVA(G18:I18)/(SUM(G18:I18)/COUNTIF(G18:I18,"&gt;0"))</f>
        <v>0.17289700268469002</v>
      </c>
      <c r="N18" s="1">
        <f>L18*D18</f>
        <v>8482.5</v>
      </c>
    </row>
    <row r="19" spans="1:15" s="9" customFormat="1" ht="42.75" customHeight="1">
      <c r="A19" s="21"/>
      <c r="B19" s="33"/>
      <c r="C19" s="20"/>
      <c r="D19" s="12">
        <v>39</v>
      </c>
      <c r="E19" s="8" t="s">
        <v>21</v>
      </c>
      <c r="F19" s="16">
        <v>4</v>
      </c>
      <c r="G19" s="10">
        <v>154</v>
      </c>
      <c r="H19" s="11">
        <v>186</v>
      </c>
      <c r="I19" s="10">
        <v>104</v>
      </c>
      <c r="J19" s="10">
        <v>250</v>
      </c>
      <c r="K19" s="10">
        <v>0</v>
      </c>
      <c r="L19" s="10">
        <f>AVERAGE(G19:J19)</f>
        <v>173.5</v>
      </c>
      <c r="M19" s="15">
        <f>STDEVA(G19:I19)/(SUM(G19:I19)/COUNTIF(G19:I19,"&gt;0"))</f>
        <v>0.2792429502671868</v>
      </c>
      <c r="N19" s="1">
        <f>L19*D19</f>
        <v>6766.5</v>
      </c>
      <c r="O19" s="14"/>
    </row>
    <row r="20" spans="1:14" ht="15.75">
      <c r="A20" s="29" t="s">
        <v>15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4">
        <f>SUM(N16:N19)</f>
        <v>49266</v>
      </c>
    </row>
    <row r="22" spans="1:2" ht="15.75">
      <c r="A22" s="4" t="s">
        <v>8</v>
      </c>
      <c r="B22" s="4"/>
    </row>
    <row r="26" spans="1:15" ht="106.5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"/>
    </row>
    <row r="28" ht="15.75">
      <c r="A28" s="4" t="s">
        <v>12</v>
      </c>
    </row>
  </sheetData>
  <sheetProtection/>
  <mergeCells count="27">
    <mergeCell ref="D1:N1"/>
    <mergeCell ref="K2:N2"/>
    <mergeCell ref="L3:N3"/>
    <mergeCell ref="C16:C17"/>
    <mergeCell ref="C18:C19"/>
    <mergeCell ref="A16:A17"/>
    <mergeCell ref="A18:A19"/>
    <mergeCell ref="B16:B17"/>
    <mergeCell ref="B18:B19"/>
    <mergeCell ref="A5:N5"/>
    <mergeCell ref="A6:N6"/>
    <mergeCell ref="N13:N14"/>
    <mergeCell ref="M13:M14"/>
    <mergeCell ref="A11:N11"/>
    <mergeCell ref="F13:F14"/>
    <mergeCell ref="L13:L14"/>
    <mergeCell ref="A8:H8"/>
    <mergeCell ref="G13:K13"/>
    <mergeCell ref="D13:D14"/>
    <mergeCell ref="B13:B14"/>
    <mergeCell ref="E13:E14"/>
    <mergeCell ref="A26:N26"/>
    <mergeCell ref="A20:M20"/>
    <mergeCell ref="A10:N10"/>
    <mergeCell ref="A9:N9"/>
    <mergeCell ref="A13:A14"/>
    <mergeCell ref="C13:C14"/>
  </mergeCells>
  <printOptions/>
  <pageMargins left="0.6299212598425197" right="0.2362204724409449" top="0.15748031496062992" bottom="0.15748031496062992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Сергеевна</cp:lastModifiedBy>
  <cp:lastPrinted>2014-06-04T04:31:51Z</cp:lastPrinted>
  <dcterms:created xsi:type="dcterms:W3CDTF">1996-10-08T23:32:33Z</dcterms:created>
  <dcterms:modified xsi:type="dcterms:W3CDTF">2014-06-04T04:32:54Z</dcterms:modified>
  <cp:category/>
  <cp:version/>
  <cp:contentType/>
  <cp:contentStatus/>
</cp:coreProperties>
</file>